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Docencia\PPMEC\_documentacao\"/>
    </mc:Choice>
  </mc:AlternateContent>
  <xr:revisionPtr revIDLastSave="0" documentId="13_ncr:1_{E92D75BB-29D8-4B33-9CB2-CB807800C49E}" xr6:coauthVersionLast="47" xr6:coauthVersionMax="47" xr10:uidLastSave="{00000000-0000-0000-0000-000000000000}"/>
  <bookViews>
    <workbookView xWindow="-120" yWindow="-120" windowWidth="24240" windowHeight="13140" xr2:uid="{3284F3C3-4877-49D4-B1B8-6EA5F1F70AB8}"/>
  </bookViews>
  <sheets>
    <sheet name="Critério-Bol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N30" i="1"/>
  <c r="N29" i="1"/>
  <c r="N28" i="1"/>
  <c r="N27" i="1"/>
  <c r="N26" i="1"/>
  <c r="M15" i="1"/>
  <c r="R33" i="1"/>
  <c r="R32" i="1"/>
  <c r="R27" i="1"/>
  <c r="R26" i="1"/>
  <c r="R34" i="1" l="1"/>
  <c r="N33" i="1" s="1"/>
  <c r="R28" i="1"/>
  <c r="N32" i="1" l="1"/>
  <c r="N34" i="1" s="1"/>
  <c r="B11" i="1" s="1"/>
</calcChain>
</file>

<file path=xl/sharedStrings.xml><?xml version="1.0" encoding="utf-8"?>
<sst xmlns="http://schemas.openxmlformats.org/spreadsheetml/2006/main" count="77" uniqueCount="69">
  <si>
    <t>Tabela de pontuação para Nota de Evolução Discente (NEV)</t>
  </si>
  <si>
    <t>Item</t>
  </si>
  <si>
    <t>Pontuação</t>
  </si>
  <si>
    <t>Limite Máximo</t>
  </si>
  <si>
    <t>-</t>
  </si>
  <si>
    <t>Artigo completo publicado ou aceito para publicação em periódico especializado (apenas com docente do PPMEC)</t>
  </si>
  <si>
    <t>Artigo completo publicado em congresso internacional (apenas com docente do PPMEC)</t>
  </si>
  <si>
    <t>0,5 ponto/artigo</t>
  </si>
  <si>
    <t>Artigo completo publicado em congresso nacional (apenas com docente do PPMEC)</t>
  </si>
  <si>
    <t>0,25 ponto/artigo</t>
  </si>
  <si>
    <t>0,5 ponto</t>
  </si>
  <si>
    <t>Resumo publicado em congresso nacional ou internacional (apenas com docente do PPMEC)</t>
  </si>
  <si>
    <t>0,1 ponto/artigo</t>
  </si>
  <si>
    <t>0,2 ponto</t>
  </si>
  <si>
    <t>Depósitos de Patente (apenas com docente do PPMEC)</t>
  </si>
  <si>
    <t>1,0 ponto</t>
  </si>
  <si>
    <t>Patentes Concedidas (apenas com docente do PPMEC)</t>
  </si>
  <si>
    <t>0,75 ponto/patente</t>
  </si>
  <si>
    <t>0,25 ponto/depósito</t>
  </si>
  <si>
    <t>3,0 pontos</t>
  </si>
  <si>
    <t>2,0 pontos</t>
  </si>
  <si>
    <t>(1) Apenas para discentes do Mestrado.</t>
  </si>
  <si>
    <t>(2) Apenas disciplinas cursadas após o ingresso no programa serão contabilizadas.</t>
  </si>
  <si>
    <t>(4) Apenas para discentes do Doutorado.</t>
  </si>
  <si>
    <t>NDM</t>
  </si>
  <si>
    <t>(5) NDM=[0,2x(SS) + 0,1x(MS)] / 2,4</t>
  </si>
  <si>
    <t>(6) NDD=[0,2x(SS) + 0,1x(MS)] / 4,0</t>
  </si>
  <si>
    <t>OBS.: Discentes com menção MM em alguma disciplina não concorrerão às bolsas.</t>
  </si>
  <si>
    <t>Pontos Atribuídos</t>
  </si>
  <si>
    <t>NEV</t>
  </si>
  <si>
    <t>SS</t>
  </si>
  <si>
    <t>MS</t>
  </si>
  <si>
    <t>Menção</t>
  </si>
  <si>
    <t>Créditos</t>
  </si>
  <si>
    <t>Histórico Mestrado</t>
  </si>
  <si>
    <t>Histórico Doutorado</t>
  </si>
  <si>
    <t>NDD</t>
  </si>
  <si>
    <t>NE</t>
  </si>
  <si>
    <t>IAB</t>
  </si>
  <si>
    <t>Indice de atribuição de bolsa (IAB) = IPD/3 + (NE+NEV)/10</t>
  </si>
  <si>
    <t>IPD</t>
  </si>
  <si>
    <t>Publicações</t>
  </si>
  <si>
    <r>
      <t xml:space="preserve">Nota Disciplinas Mestrado </t>
    </r>
    <r>
      <rPr>
        <b/>
        <sz val="11"/>
        <color theme="1"/>
        <rFont val="Calibri"/>
        <family val="2"/>
        <scheme val="minor"/>
      </rPr>
      <t>(1)(2)(3)</t>
    </r>
  </si>
  <si>
    <r>
      <t xml:space="preserve">Nota Disciplinas Doutorado </t>
    </r>
    <r>
      <rPr>
        <b/>
        <sz val="11"/>
        <color theme="1"/>
        <rFont val="Calibri"/>
        <family val="2"/>
        <scheme val="minor"/>
      </rPr>
      <t>(2)(3)(4)</t>
    </r>
  </si>
  <si>
    <r>
      <t xml:space="preserve">NDM </t>
    </r>
    <r>
      <rPr>
        <b/>
        <sz val="11"/>
        <color theme="1"/>
        <rFont val="Calibri"/>
        <family val="2"/>
        <scheme val="minor"/>
      </rPr>
      <t>(5)</t>
    </r>
  </si>
  <si>
    <r>
      <t xml:space="preserve">NDD </t>
    </r>
    <r>
      <rPr>
        <b/>
        <sz val="11"/>
        <color theme="1"/>
        <rFont val="Calibri"/>
        <family val="2"/>
        <scheme val="minor"/>
      </rPr>
      <t>(6)</t>
    </r>
  </si>
  <si>
    <t>Pontuação das publicações</t>
  </si>
  <si>
    <t>Indice de Produção Docente (IPD) = Produção Docente / (1,0 + número_mestrandos + 1,5*numero_doutorandos)</t>
  </si>
  <si>
    <t xml:space="preserve">Solicitar ao orientador ajuda para o preenchimento desde campo </t>
  </si>
  <si>
    <t xml:space="preserve">Nota de entrada (NE): preencher com sua nota de entrada no processo seletivo do PPMEC </t>
  </si>
  <si>
    <t>Titulo, períodico, ISSN e ano da publicação 1:</t>
  </si>
  <si>
    <t>Titulo, períodico, ISSN e ano da publicação 3:</t>
  </si>
  <si>
    <t>Titulo, períodico, ISSN e ano da publicação 2:</t>
  </si>
  <si>
    <t>Nome completo do discente:</t>
  </si>
  <si>
    <t>E-mail do discente:</t>
  </si>
  <si>
    <t>Matrícula do discente:</t>
  </si>
  <si>
    <t>Nome completo do orientador:</t>
  </si>
  <si>
    <t>Ações afirmativas (sim/não), especifique:</t>
  </si>
  <si>
    <t>Publicação (preencha com a pontuação)</t>
  </si>
  <si>
    <r>
      <t xml:space="preserve">A1=1,0pt; A2=0,875pt; A3=0,75pt; A4=0,625pt </t>
    </r>
    <r>
      <rPr>
        <b/>
        <sz val="11"/>
        <color theme="1"/>
        <rFont val="Calibri"/>
        <family val="2"/>
        <scheme val="minor"/>
      </rPr>
      <t>(8)</t>
    </r>
  </si>
  <si>
    <t>Critério de Atribuição de Bolsa - PPMEC - Resolução 02/2023</t>
  </si>
  <si>
    <t>Mestrandos com bolsa do programa</t>
  </si>
  <si>
    <t>Doutorandos com bolsa do programa</t>
  </si>
  <si>
    <r>
      <t xml:space="preserve">A1=1,0pt; A2=0,875pt; A3=0,75pt; A4=0,625pt   </t>
    </r>
    <r>
      <rPr>
        <b/>
        <sz val="11"/>
        <color theme="1"/>
        <rFont val="Calibri"/>
        <family val="2"/>
        <scheme val="minor"/>
      </rPr>
      <t>(7)</t>
    </r>
  </si>
  <si>
    <t xml:space="preserve">OBS.: A Resolução PPMEC 02/2023 estabelece os critérios de atribuição de bolsa pode ser acessada em http://www.ppmec.unb.br/estrutura-academica/normas </t>
  </si>
  <si>
    <t>(preencha com a pontuação)</t>
  </si>
  <si>
    <t>(3) Não serão contabilizadas disciplinas de Estudo Dirigido, Estágio em Docência e Projeto de Tese/Dissertação.</t>
  </si>
  <si>
    <t>(7) Pesos de acordo com a pontuação mais recente estabelecida pela Área de Engenharias III da Capes. Valores serão normalizados com escala 1.5 para ficarem com os pesos do Edital de Seleção.</t>
  </si>
  <si>
    <t>(8) Duas melhores publicações com discente/egresso do PPMEC e uma publicação com ou sem discente/egresso do PPMEC nos quatro anos anteriores ao preenchimento da tabela.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</si>
</sst>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4" fillId="6" borderId="0" xfId="0" applyFont="1" applyFill="1" applyProtection="1">
      <protection locked="0"/>
    </xf>
    <xf numFmtId="0" fontId="1" fillId="6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2" xfId="0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EC83A-0A4B-41CA-A9EB-4700908B221C}">
  <dimension ref="A1:R46"/>
  <sheetViews>
    <sheetView tabSelected="1" topLeftCell="A5" workbookViewId="0">
      <selection activeCell="A34" sqref="A34"/>
    </sheetView>
  </sheetViews>
  <sheetFormatPr defaultRowHeight="15" x14ac:dyDescent="0.25"/>
  <cols>
    <col min="1" max="1" width="102.5703125" style="1" bestFit="1" customWidth="1"/>
    <col min="2" max="2" width="44" style="1" customWidth="1"/>
    <col min="3" max="3" width="11.85546875" style="1" customWidth="1"/>
    <col min="4" max="4" width="9.28515625" style="1" customWidth="1"/>
    <col min="5" max="5" width="7.42578125" style="1" customWidth="1"/>
    <col min="6" max="6" width="8.140625" style="1" customWidth="1"/>
    <col min="7" max="8" width="5.42578125" style="1" customWidth="1"/>
    <col min="9" max="9" width="7.28515625" style="1" customWidth="1"/>
    <col min="10" max="10" width="5.28515625" style="1" customWidth="1"/>
    <col min="11" max="11" width="5.5703125" style="1" customWidth="1"/>
    <col min="12" max="12" width="6.85546875" style="1" customWidth="1"/>
    <col min="13" max="13" width="5.7109375" style="1" customWidth="1"/>
    <col min="14" max="14" width="11" style="1" customWidth="1"/>
    <col min="15" max="17" width="9.140625" style="1"/>
    <col min="18" max="18" width="11.42578125" style="1" customWidth="1"/>
    <col min="19" max="16384" width="9.140625" style="1"/>
  </cols>
  <sheetData>
    <row r="1" spans="1:14" ht="23.25" x14ac:dyDescent="0.3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4" x14ac:dyDescent="0.25">
      <c r="A3" s="23" t="s">
        <v>53</v>
      </c>
    </row>
    <row r="4" spans="1:14" x14ac:dyDescent="0.25">
      <c r="A4" s="23" t="s">
        <v>55</v>
      </c>
    </row>
    <row r="5" spans="1:14" x14ac:dyDescent="0.25">
      <c r="A5" s="23" t="s">
        <v>54</v>
      </c>
    </row>
    <row r="6" spans="1:14" x14ac:dyDescent="0.25">
      <c r="A6" s="23" t="s">
        <v>56</v>
      </c>
    </row>
    <row r="7" spans="1:14" x14ac:dyDescent="0.25">
      <c r="A7" s="23" t="s">
        <v>57</v>
      </c>
    </row>
    <row r="8" spans="1:14" x14ac:dyDescent="0.25">
      <c r="A8" s="23"/>
    </row>
    <row r="10" spans="1:14" x14ac:dyDescent="0.25">
      <c r="A10" s="2"/>
      <c r="B10" s="3" t="s">
        <v>38</v>
      </c>
    </row>
    <row r="11" spans="1:14" x14ac:dyDescent="0.25">
      <c r="A11" s="4" t="s">
        <v>39</v>
      </c>
      <c r="B11" s="19">
        <f>M15/3 + (B21+N34)/10</f>
        <v>1.5916666666666668</v>
      </c>
    </row>
    <row r="13" spans="1:14" ht="15" customHeight="1" x14ac:dyDescent="0.25">
      <c r="A13" s="21" t="s">
        <v>48</v>
      </c>
      <c r="B13" s="31" t="s">
        <v>46</v>
      </c>
      <c r="C13" s="32"/>
      <c r="D13" s="28" t="s">
        <v>41</v>
      </c>
      <c r="E13" s="29"/>
      <c r="F13" s="30"/>
      <c r="G13" s="35" t="s">
        <v>61</v>
      </c>
      <c r="H13" s="35"/>
      <c r="I13" s="35"/>
      <c r="J13" s="37" t="s">
        <v>62</v>
      </c>
      <c r="K13" s="37"/>
      <c r="L13" s="37"/>
      <c r="M13" s="38" t="s">
        <v>40</v>
      </c>
      <c r="N13" s="38"/>
    </row>
    <row r="14" spans="1:14" x14ac:dyDescent="0.25">
      <c r="A14" s="6" t="s">
        <v>47</v>
      </c>
      <c r="B14" s="33" t="s">
        <v>59</v>
      </c>
      <c r="C14" s="34"/>
      <c r="D14" s="24">
        <v>1</v>
      </c>
      <c r="E14" s="24">
        <v>2</v>
      </c>
      <c r="F14" s="24">
        <v>3</v>
      </c>
      <c r="G14" s="35"/>
      <c r="H14" s="35"/>
      <c r="I14" s="35"/>
      <c r="J14" s="37"/>
      <c r="K14" s="37"/>
      <c r="L14" s="37"/>
      <c r="M14" s="38"/>
      <c r="N14" s="38"/>
    </row>
    <row r="15" spans="1:14" x14ac:dyDescent="0.25">
      <c r="A15" s="7"/>
      <c r="B15" s="49" t="s">
        <v>65</v>
      </c>
      <c r="C15" s="50"/>
      <c r="D15" s="48">
        <v>0.75</v>
      </c>
      <c r="E15" s="48">
        <v>0.625</v>
      </c>
      <c r="F15" s="48">
        <v>1</v>
      </c>
      <c r="G15" s="36">
        <v>0</v>
      </c>
      <c r="H15" s="36"/>
      <c r="I15" s="36"/>
      <c r="J15" s="36">
        <v>0</v>
      </c>
      <c r="K15" s="36"/>
      <c r="L15" s="36"/>
      <c r="M15" s="39">
        <f>SUM(D15:F15)/(1+G15+1.5*J15)</f>
        <v>2.375</v>
      </c>
      <c r="N15" s="39"/>
    </row>
    <row r="16" spans="1:14" ht="30.75" customHeight="1" x14ac:dyDescent="0.25">
      <c r="A16" s="22" t="s">
        <v>50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8" ht="29.25" customHeight="1" x14ac:dyDescent="0.25">
      <c r="A17" s="22" t="s">
        <v>52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8" ht="27.75" customHeight="1" x14ac:dyDescent="0.25">
      <c r="A18" s="22" t="s">
        <v>51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20" spans="1:18" x14ac:dyDescent="0.25">
      <c r="B20" s="8" t="s">
        <v>37</v>
      </c>
    </row>
    <row r="21" spans="1:18" x14ac:dyDescent="0.25">
      <c r="A21" s="9" t="s">
        <v>49</v>
      </c>
      <c r="B21" s="5">
        <v>8</v>
      </c>
    </row>
    <row r="22" spans="1:18" x14ac:dyDescent="0.25">
      <c r="A22" s="2"/>
    </row>
    <row r="23" spans="1:18" x14ac:dyDescent="0.25">
      <c r="A23" s="10" t="s">
        <v>0</v>
      </c>
    </row>
    <row r="24" spans="1:18" x14ac:dyDescent="0.25">
      <c r="A24" s="46" t="s">
        <v>1</v>
      </c>
      <c r="B24" s="46" t="s">
        <v>2</v>
      </c>
      <c r="C24" s="47" t="s">
        <v>3</v>
      </c>
      <c r="D24" s="45" t="s">
        <v>58</v>
      </c>
      <c r="E24" s="45"/>
      <c r="F24" s="45"/>
      <c r="G24" s="45"/>
      <c r="H24" s="45"/>
      <c r="I24" s="45"/>
      <c r="J24" s="45"/>
      <c r="K24" s="45"/>
      <c r="L24" s="45"/>
      <c r="M24" s="45"/>
      <c r="N24" s="47" t="s">
        <v>28</v>
      </c>
      <c r="P24" s="25" t="s">
        <v>34</v>
      </c>
      <c r="Q24" s="26"/>
      <c r="R24" s="27"/>
    </row>
    <row r="25" spans="1:18" x14ac:dyDescent="0.25">
      <c r="A25" s="46"/>
      <c r="B25" s="46"/>
      <c r="C25" s="47"/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1">
        <v>6</v>
      </c>
      <c r="J25" s="11">
        <v>7</v>
      </c>
      <c r="K25" s="11">
        <v>8</v>
      </c>
      <c r="L25" s="11">
        <v>9</v>
      </c>
      <c r="M25" s="11">
        <v>10</v>
      </c>
      <c r="N25" s="47"/>
      <c r="P25" s="12" t="s">
        <v>32</v>
      </c>
      <c r="Q25" s="5" t="s">
        <v>33</v>
      </c>
      <c r="R25" s="5" t="s">
        <v>2</v>
      </c>
    </row>
    <row r="26" spans="1:18" x14ac:dyDescent="0.25">
      <c r="A26" s="13" t="s">
        <v>5</v>
      </c>
      <c r="B26" s="14" t="s">
        <v>63</v>
      </c>
      <c r="C26" s="14" t="s">
        <v>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19">
        <f>SUM(D26:M26)</f>
        <v>0</v>
      </c>
      <c r="P26" s="13" t="s">
        <v>30</v>
      </c>
      <c r="Q26" s="5"/>
      <c r="R26" s="19">
        <f>Q26*0.2</f>
        <v>0</v>
      </c>
    </row>
    <row r="27" spans="1:18" x14ac:dyDescent="0.25">
      <c r="A27" s="13" t="s">
        <v>6</v>
      </c>
      <c r="B27" s="14" t="s">
        <v>7</v>
      </c>
      <c r="C27" s="14" t="s">
        <v>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19">
        <f>SUM(D27:M27)</f>
        <v>0</v>
      </c>
      <c r="P27" s="13" t="s">
        <v>31</v>
      </c>
      <c r="Q27" s="5"/>
      <c r="R27" s="19">
        <f>Q27*0.1</f>
        <v>0</v>
      </c>
    </row>
    <row r="28" spans="1:18" x14ac:dyDescent="0.25">
      <c r="A28" s="13" t="s">
        <v>8</v>
      </c>
      <c r="B28" s="14" t="s">
        <v>9</v>
      </c>
      <c r="C28" s="14" t="s">
        <v>10</v>
      </c>
      <c r="D28" s="5"/>
      <c r="E28" s="5"/>
      <c r="F28" s="15"/>
      <c r="G28" s="15"/>
      <c r="H28" s="15"/>
      <c r="I28" s="15"/>
      <c r="J28" s="15"/>
      <c r="K28" s="15"/>
      <c r="L28" s="15"/>
      <c r="M28" s="15"/>
      <c r="N28" s="19">
        <f>IF(SUM(D28:M28)&gt;0.5,0.5,SUM(D28:M28))</f>
        <v>0</v>
      </c>
      <c r="P28" s="13"/>
      <c r="Q28" s="10" t="s">
        <v>24</v>
      </c>
      <c r="R28" s="20">
        <f>(R26+R27)/2.4</f>
        <v>0</v>
      </c>
    </row>
    <row r="29" spans="1:18" x14ac:dyDescent="0.25">
      <c r="A29" s="13" t="s">
        <v>11</v>
      </c>
      <c r="B29" s="14" t="s">
        <v>12</v>
      </c>
      <c r="C29" s="14" t="s">
        <v>13</v>
      </c>
      <c r="D29" s="5"/>
      <c r="E29" s="5"/>
      <c r="F29" s="15"/>
      <c r="G29" s="15"/>
      <c r="H29" s="15"/>
      <c r="I29" s="15"/>
      <c r="J29" s="15"/>
      <c r="K29" s="15"/>
      <c r="L29" s="15"/>
      <c r="M29" s="15"/>
      <c r="N29" s="19">
        <f>IF(SUM(D29:M29)&gt;0.2,0.2,SUM(D29:M29))</f>
        <v>0</v>
      </c>
    </row>
    <row r="30" spans="1:18" x14ac:dyDescent="0.25">
      <c r="A30" s="13" t="s">
        <v>14</v>
      </c>
      <c r="B30" s="14" t="s">
        <v>18</v>
      </c>
      <c r="C30" s="14" t="s">
        <v>15</v>
      </c>
      <c r="D30" s="5"/>
      <c r="E30" s="5"/>
      <c r="F30" s="15"/>
      <c r="G30" s="15"/>
      <c r="H30" s="15"/>
      <c r="I30" s="15"/>
      <c r="J30" s="15"/>
      <c r="K30" s="15"/>
      <c r="L30" s="15"/>
      <c r="M30" s="15"/>
      <c r="N30" s="19">
        <f>IF(SUM(D30:M30)&gt;1,1,SUM(D30:M30))</f>
        <v>0</v>
      </c>
      <c r="P30" s="25" t="s">
        <v>35</v>
      </c>
      <c r="Q30" s="26"/>
      <c r="R30" s="27"/>
    </row>
    <row r="31" spans="1:18" x14ac:dyDescent="0.25">
      <c r="A31" s="13" t="s">
        <v>16</v>
      </c>
      <c r="B31" s="14" t="s">
        <v>17</v>
      </c>
      <c r="C31" s="14" t="s">
        <v>19</v>
      </c>
      <c r="D31" s="5"/>
      <c r="E31" s="5"/>
      <c r="F31" s="15"/>
      <c r="G31" s="15"/>
      <c r="H31" s="15"/>
      <c r="I31" s="15"/>
      <c r="J31" s="15"/>
      <c r="K31" s="15"/>
      <c r="L31" s="15"/>
      <c r="M31" s="15"/>
      <c r="N31" s="19">
        <f>IF(SUM(D31:M31)&gt;3,3,SUM(D31:M31))</f>
        <v>0</v>
      </c>
      <c r="P31" s="13" t="s">
        <v>32</v>
      </c>
      <c r="Q31" s="5" t="s">
        <v>33</v>
      </c>
      <c r="R31" s="5" t="s">
        <v>2</v>
      </c>
    </row>
    <row r="32" spans="1:18" x14ac:dyDescent="0.25">
      <c r="A32" s="13" t="s">
        <v>42</v>
      </c>
      <c r="B32" s="14" t="s">
        <v>44</v>
      </c>
      <c r="C32" s="14" t="s">
        <v>20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19">
        <f>IF(R28&gt;2,2,R28)</f>
        <v>0</v>
      </c>
      <c r="P32" s="13" t="s">
        <v>30</v>
      </c>
      <c r="Q32" s="5"/>
      <c r="R32" s="19">
        <f>Q32*0.2</f>
        <v>0</v>
      </c>
    </row>
    <row r="33" spans="1:18" x14ac:dyDescent="0.25">
      <c r="A33" s="13" t="s">
        <v>43</v>
      </c>
      <c r="B33" s="14" t="s">
        <v>45</v>
      </c>
      <c r="C33" s="14" t="s">
        <v>20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9">
        <f>IF(R34&gt;2,2,R34)</f>
        <v>0</v>
      </c>
      <c r="P33" s="13" t="s">
        <v>31</v>
      </c>
      <c r="Q33" s="5"/>
      <c r="R33" s="19">
        <f>Q33*0.1</f>
        <v>0</v>
      </c>
    </row>
    <row r="34" spans="1:18" x14ac:dyDescent="0.25">
      <c r="M34" s="16" t="s">
        <v>29</v>
      </c>
      <c r="N34" s="19">
        <f>SUM(N26:N33)</f>
        <v>0</v>
      </c>
      <c r="P34" s="13"/>
      <c r="Q34" s="10" t="s">
        <v>36</v>
      </c>
      <c r="R34" s="19">
        <f>(R32+R33)/4</f>
        <v>0</v>
      </c>
    </row>
    <row r="36" spans="1:18" x14ac:dyDescent="0.25">
      <c r="A36" s="1" t="s">
        <v>21</v>
      </c>
    </row>
    <row r="37" spans="1:18" x14ac:dyDescent="0.25">
      <c r="A37" s="1" t="s">
        <v>22</v>
      </c>
    </row>
    <row r="38" spans="1:18" x14ac:dyDescent="0.25">
      <c r="A38" s="1" t="s">
        <v>66</v>
      </c>
    </row>
    <row r="39" spans="1:18" x14ac:dyDescent="0.25">
      <c r="A39" s="1" t="s">
        <v>23</v>
      </c>
    </row>
    <row r="40" spans="1:18" x14ac:dyDescent="0.25">
      <c r="A40" s="1" t="s">
        <v>25</v>
      </c>
    </row>
    <row r="41" spans="1:18" x14ac:dyDescent="0.25">
      <c r="A41" s="1" t="s">
        <v>26</v>
      </c>
    </row>
    <row r="42" spans="1:18" x14ac:dyDescent="0.25">
      <c r="A42" s="1" t="s">
        <v>67</v>
      </c>
    </row>
    <row r="43" spans="1:18" x14ac:dyDescent="0.25">
      <c r="A43" s="17" t="s">
        <v>68</v>
      </c>
    </row>
    <row r="44" spans="1:18" x14ac:dyDescent="0.25">
      <c r="A44" s="17"/>
    </row>
    <row r="45" spans="1:18" x14ac:dyDescent="0.25">
      <c r="A45" s="1" t="s">
        <v>27</v>
      </c>
    </row>
    <row r="46" spans="1:18" x14ac:dyDescent="0.25">
      <c r="A46" s="1" t="s">
        <v>64</v>
      </c>
      <c r="B46" s="18"/>
    </row>
  </sheetData>
  <sheetProtection algorithmName="SHA-512" hashValue="J3qVFxW179uzJzVdLbpy+FdwFrDMW0/V7FnS7yuPIV7ICShNZEa1XEPhxh55maOCNinIUWaOz66/ss1KIcRJPw==" saltValue="OffyVqCnf7LwgeUdANTLgA==" spinCount="100000" sheet="1" objects="1" scenarios="1"/>
  <mergeCells count="21">
    <mergeCell ref="A1:N1"/>
    <mergeCell ref="D24:M24"/>
    <mergeCell ref="A24:A25"/>
    <mergeCell ref="B24:B25"/>
    <mergeCell ref="C24:C25"/>
    <mergeCell ref="N24:N25"/>
    <mergeCell ref="B15:C15"/>
    <mergeCell ref="P24:R24"/>
    <mergeCell ref="P30:R30"/>
    <mergeCell ref="D13:F13"/>
    <mergeCell ref="B13:C13"/>
    <mergeCell ref="B14:C14"/>
    <mergeCell ref="G13:I14"/>
    <mergeCell ref="G15:I15"/>
    <mergeCell ref="J13:L14"/>
    <mergeCell ref="J15:L15"/>
    <mergeCell ref="M13:N14"/>
    <mergeCell ref="M15:N15"/>
    <mergeCell ref="B16:N16"/>
    <mergeCell ref="B17:N17"/>
    <mergeCell ref="B18:N18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D98040E5477D4A9B0F662B74FD474D" ma:contentTypeVersion="2" ma:contentTypeDescription="Crie um novo documento." ma:contentTypeScope="" ma:versionID="b4ea2a9d82a06608c0fe1d1ea3fdb22d">
  <xsd:schema xmlns:xsd="http://www.w3.org/2001/XMLSchema" xmlns:xs="http://www.w3.org/2001/XMLSchema" xmlns:p="http://schemas.microsoft.com/office/2006/metadata/properties" xmlns:ns2="fc47e5aa-aeb3-4921-8660-3fc4d1a94913" targetNamespace="http://schemas.microsoft.com/office/2006/metadata/properties" ma:root="true" ma:fieldsID="1b1242599a0f26ecdf472c3b722701ac" ns2:_="">
    <xsd:import namespace="fc47e5aa-aeb3-4921-8660-3fc4d1a94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7e5aa-aeb3-4921-8660-3fc4d1a949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643178-2F35-4DCF-8860-C9A59E3A13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303E9B-6CC9-42F4-A299-EF7DBF74F3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B6F707-305A-4933-8D22-1EFA50160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7e5aa-aeb3-4921-8660-3fc4d1a94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Critério-Bolsa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Yudi Silva</dc:creator>
  <cp:lastModifiedBy>Daniel Mauricio Muñoz Arboleda</cp:lastModifiedBy>
  <dcterms:created xsi:type="dcterms:W3CDTF">2021-07-14T12:08:06Z</dcterms:created>
  <dcterms:modified xsi:type="dcterms:W3CDTF">2023-05-09T03:05:29Z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0x0101005ED98040E5477D4A9B0F662B74FD474D</vt:lpwstr>
  </property>
</Properties>
</file>